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Хозмино\Downloads\"/>
    </mc:Choice>
  </mc:AlternateContent>
  <bookViews>
    <workbookView xWindow="0" yWindow="0" windowWidth="28800" windowHeight="11835"/>
  </bookViews>
  <sheets>
    <sheet name="расх на 01.04.2015" sheetId="1" r:id="rId1"/>
  </sheets>
  <externalReferences>
    <externalReference r:id="rId2"/>
  </externalReferences>
  <definedNames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FinishMounth">'[1]Параметры отчета'!$C$11</definedName>
    <definedName name="FinishYear" localSheetId="0">#REF!</definedName>
    <definedName name="FinishYear">#REF!</definedName>
    <definedName name="StartMounth">'[1]Параметры отчета'!$C$10</definedName>
    <definedName name="StartYear" localSheetId="0">#REF!</definedName>
    <definedName name="StartYear">#REF!</definedName>
    <definedName name="апрель" localSheetId="0">#REF!</definedName>
    <definedName name="апрель">#REF!</definedName>
    <definedName name="декабрь" localSheetId="0">#REF!</definedName>
    <definedName name="декабрь">#REF!</definedName>
    <definedName name="июль" localSheetId="0">#REF!</definedName>
    <definedName name="июль">#REF!</definedName>
    <definedName name="июнь" localSheetId="0">#REF!</definedName>
    <definedName name="июнь">#REF!</definedName>
    <definedName name="майчик" localSheetId="0">#REF!</definedName>
    <definedName name="майчик">#REF!</definedName>
    <definedName name="март" localSheetId="0">#REF!</definedName>
    <definedName name="март">#REF!</definedName>
    <definedName name="начдата" localSheetId="0">#REF!</definedName>
    <definedName name="начдата">#REF!</definedName>
    <definedName name="ноябрь" localSheetId="0">#REF!</definedName>
    <definedName name="ноябрь">#REF!</definedName>
    <definedName name="_xlnm.Print_Area" localSheetId="0">'расх на 01.04.2015'!$A$1:$K$36</definedName>
    <definedName name="октябрик" localSheetId="0">#REF!</definedName>
    <definedName name="октябрик">#REF!</definedName>
    <definedName name="октябрь" localSheetId="0">#REF!</definedName>
    <definedName name="октябрь">#REF!</definedName>
    <definedName name="сентябрь" localSheetId="0">#REF!</definedName>
    <definedName name="сентябрь">#REF!</definedName>
    <definedName name="формат" localSheetId="0">#REF!</definedName>
    <definedName name="формат">#REF!</definedName>
  </definedNames>
  <calcPr calcId="152511"/>
</workbook>
</file>

<file path=xl/calcChain.xml><?xml version="1.0" encoding="utf-8"?>
<calcChain xmlns="http://schemas.openxmlformats.org/spreadsheetml/2006/main">
  <c r="K35" i="1" l="1"/>
  <c r="K34" i="1"/>
  <c r="J18" i="1"/>
  <c r="H18" i="1"/>
  <c r="G18" i="1"/>
  <c r="J10" i="1" l="1"/>
  <c r="H10" i="1"/>
  <c r="J22" i="1" l="1"/>
  <c r="H22" i="1"/>
  <c r="H36" i="1" s="1"/>
  <c r="G22" i="1"/>
  <c r="K22" i="1" l="1"/>
  <c r="K26" i="1" l="1"/>
  <c r="G10" i="1"/>
  <c r="K15" i="1"/>
  <c r="J16" i="1"/>
  <c r="J36" i="1" s="1"/>
  <c r="K33" i="1"/>
  <c r="K32" i="1"/>
  <c r="K31" i="1"/>
  <c r="K30" i="1"/>
  <c r="K29" i="1"/>
  <c r="K28" i="1"/>
  <c r="J27" i="1"/>
  <c r="I27" i="1"/>
  <c r="H27" i="1"/>
  <c r="G27" i="1"/>
  <c r="K24" i="1"/>
  <c r="I22" i="1"/>
  <c r="K20" i="1"/>
  <c r="K19" i="1"/>
  <c r="I18" i="1"/>
  <c r="K17" i="1"/>
  <c r="I16" i="1"/>
  <c r="H16" i="1"/>
  <c r="G16" i="1"/>
  <c r="K14" i="1"/>
  <c r="K13" i="1"/>
  <c r="K12" i="1"/>
  <c r="K11" i="1"/>
  <c r="I10" i="1"/>
  <c r="G36" i="1" l="1"/>
  <c r="K16" i="1"/>
  <c r="K27" i="1"/>
  <c r="K18" i="1"/>
  <c r="K21" i="1"/>
  <c r="I36" i="1"/>
  <c r="K10" i="1"/>
  <c r="K36" i="1" l="1"/>
</calcChain>
</file>

<file path=xl/sharedStrings.xml><?xml version="1.0" encoding="utf-8"?>
<sst xmlns="http://schemas.openxmlformats.org/spreadsheetml/2006/main" count="135" uniqueCount="61">
  <si>
    <t>Наименование</t>
  </si>
  <si>
    <t>Гла-ва</t>
  </si>
  <si>
    <t>Раз-дел</t>
  </si>
  <si>
    <t>Под-раз-дел</t>
  </si>
  <si>
    <t>Целевая статья</t>
  </si>
  <si>
    <t>Вид рас-ходов</t>
  </si>
  <si>
    <t>скрыть</t>
  </si>
  <si>
    <t xml:space="preserve">% исп.к уточн.                                                                                                                                                                                      плану </t>
  </si>
  <si>
    <t>утвержд.</t>
  </si>
  <si>
    <t>уточнен.</t>
  </si>
  <si>
    <t>ЛБО</t>
  </si>
  <si>
    <t xml:space="preserve">     года</t>
  </si>
  <si>
    <t>Общегосударственные вопросы</t>
  </si>
  <si>
    <t>01</t>
  </si>
  <si>
    <t>00</t>
  </si>
  <si>
    <t>000 00 00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</si>
  <si>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</si>
  <si>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</si>
  <si>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</si>
  <si>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</si>
  <si>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</si>
  <si>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</si>
  <si>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</si>
  <si>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</si>
  <si>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</si>
  <si>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</si>
  <si>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Национальная оборона</t>
  </si>
  <si>
    <t>Мобилизационная и вневойсковая подготовка</t>
  </si>
  <si>
    <t>09</t>
  </si>
  <si>
    <t>Национальная экономика</t>
  </si>
  <si>
    <t>Общеэкономические вопросы</t>
  </si>
  <si>
    <t>Топливно-энергетический комплекс</t>
  </si>
  <si>
    <t>08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</si>
  <si>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</si>
  <si>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</si>
  <si>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</si>
  <si>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</si>
  <si>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</si>
  <si>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</si>
  <si>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</si>
  <si>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</si>
  <si>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</si>
  <si>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 xml:space="preserve">09 </t>
  </si>
  <si>
    <t>00 00 00</t>
  </si>
  <si>
    <t>Скорая медицинская помощь</t>
  </si>
  <si>
    <t>Физическая культура и спорт</t>
  </si>
  <si>
    <t>Другие вопросы в области здравоохранения</t>
  </si>
  <si>
    <t>ВСЕГО</t>
  </si>
  <si>
    <t>Приложение № 2</t>
  </si>
  <si>
    <t>к решению Совета депутатов</t>
  </si>
  <si>
    <t>План , тыс.руб.</t>
  </si>
  <si>
    <t>Резервный фонд</t>
  </si>
  <si>
    <t>11</t>
  </si>
  <si>
    <t xml:space="preserve"> </t>
  </si>
  <si>
    <t xml:space="preserve"> сельского поселения "Хозьминское"</t>
  </si>
  <si>
    <t>Молодежная политика</t>
  </si>
  <si>
    <t>07</t>
  </si>
  <si>
    <t>Культура</t>
  </si>
  <si>
    <t xml:space="preserve">                   Отчет об исполнении бюджета  сельского поселения "Хозьминское" по расходам за 9 месяцев 2023 года по разделам и подразделам классификации расходов бюджетов РФ</t>
  </si>
  <si>
    <t>Исполнено на 01.09.2023г., тыс.руб.</t>
  </si>
  <si>
    <t>от 30.11.2023 №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</si>
</sst>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0000"/>
    <numFmt numFmtId="167" formatCode="#,##0.00000"/>
  </numFmts>
  <fonts count="7" x14ac:knownFonts="1"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2" fillId="3" borderId="0" xfId="0" applyFont="1" applyFill="1"/>
    <xf numFmtId="0" fontId="4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/>
    <xf numFmtId="164" fontId="1" fillId="0" borderId="1" xfId="0" applyNumberFormat="1" applyFont="1" applyFill="1" applyBorder="1"/>
    <xf numFmtId="0" fontId="1" fillId="0" borderId="0" xfId="0" applyFont="1" applyFill="1"/>
    <xf numFmtId="49" fontId="2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0" xfId="0" applyFont="1" applyFill="1"/>
    <xf numFmtId="49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/>
    <xf numFmtId="164" fontId="4" fillId="0" borderId="1" xfId="0" applyNumberFormat="1" applyFont="1" applyFill="1" applyBorder="1"/>
    <xf numFmtId="164" fontId="4" fillId="0" borderId="0" xfId="0" applyNumberFormat="1" applyFont="1" applyFill="1"/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/>
    <xf numFmtId="164" fontId="2" fillId="0" borderId="0" xfId="0" applyNumberFormat="1" applyFont="1" applyFill="1"/>
    <xf numFmtId="49" fontId="2" fillId="0" borderId="1" xfId="0" applyNumberFormat="1" applyFont="1" applyFill="1" applyBorder="1"/>
    <xf numFmtId="0" fontId="5" fillId="0" borderId="0" xfId="0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0" xfId="0" applyFont="1" applyFill="1" applyAlignment="1">
      <alignment horizontal="center"/>
    </xf>
    <xf numFmtId="166" fontId="2" fillId="0" borderId="4" xfId="0" applyNumberFormat="1" applyFont="1" applyFill="1" applyBorder="1" applyAlignment="1">
      <alignment horizontal="center"/>
    </xf>
    <xf numFmtId="0" fontId="6" fillId="0" borderId="0" xfId="0" applyFont="1" applyFill="1"/>
    <xf numFmtId="167" fontId="2" fillId="0" borderId="0" xfId="0" applyNumberFormat="1" applyFont="1" applyFill="1"/>
    <xf numFmtId="166" fontId="2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5" borderId="0" xfId="0" applyFont="1" applyFill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IM\BudgetAx\&#1055;&#1086;&#1083;&#1100;&#1079;&#1086;&#1074;&#1072;&#1090;&#1077;&#1083;&#1080;\&#1050;&#1086;&#1090;&#1083;&#1072;&#1089;%20&#1075;&#1086;&#1088;\&#1052;&#1077;&#1089;&#1103;&#1095;&#1085;&#1099;&#1081;%20&#1086;&#1090;&#1095;&#1077;&#1090;(&#1050;&#1072;&#1079;&#108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 отчет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pane xSplit="6" ySplit="9" topLeftCell="G10" activePane="bottomRight" state="frozen"/>
      <selection pane="topRight" activeCell="G1" sqref="G1"/>
      <selection pane="bottomLeft" activeCell="A6" sqref="A6"/>
      <selection pane="bottomRight" activeCell="A5" sqref="A5:K5"/>
    </sheetView>
  </sheetViews>
  <sheetFormatPr defaultRowHeight="12" x14ac:dyDescent="0.2"/>
  <cols>
    <col min="1" max="1" width="66.1640625" style="1" customWidth="1"/>
    <col min="2" max="2" width="3.5" style="2" hidden="1" customWidth="1"/>
    <col min="3" max="3" width="6.6640625" style="3" customWidth="1"/>
    <col min="4" max="4" width="7.5" style="1" customWidth="1"/>
    <col min="5" max="5" width="10.5" style="1" hidden="1" customWidth="1"/>
    <col min="6" max="6" width="7" style="1" hidden="1" customWidth="1"/>
    <col min="7" max="7" width="13.5" style="1" customWidth="1"/>
    <col min="8" max="8" width="17" style="1" customWidth="1"/>
    <col min="9" max="9" width="10.6640625" style="5" hidden="1" customWidth="1"/>
    <col min="10" max="10" width="15.33203125" style="1" customWidth="1"/>
    <col min="11" max="11" width="10" style="1" customWidth="1"/>
    <col min="12" max="12" width="22.5" style="1" customWidth="1"/>
    <col min="13" max="13" width="9.83203125" style="1" bestFit="1" customWidth="1"/>
    <col min="14" max="16384" width="9.33203125" style="1"/>
  </cols>
  <sheetData>
    <row r="1" spans="1:12" ht="13.5" customHeight="1" x14ac:dyDescent="0.2">
      <c r="G1" s="50" t="s">
        <v>48</v>
      </c>
      <c r="H1" s="50"/>
      <c r="I1" s="50"/>
      <c r="J1" s="50"/>
      <c r="K1" s="50"/>
    </row>
    <row r="2" spans="1:12" ht="13.5" customHeight="1" x14ac:dyDescent="0.2">
      <c r="G2" s="50" t="s">
        <v>49</v>
      </c>
      <c r="H2" s="50"/>
      <c r="I2" s="50"/>
      <c r="J2" s="50"/>
      <c r="K2" s="50"/>
    </row>
    <row r="3" spans="1:12" ht="13.5" customHeight="1" x14ac:dyDescent="0.2">
      <c r="G3" s="50" t="s">
        <v>54</v>
      </c>
      <c r="H3" s="50"/>
      <c r="I3" s="50"/>
      <c r="J3" s="50"/>
      <c r="K3" s="50"/>
    </row>
    <row r="4" spans="1:12" ht="13.5" customHeight="1" x14ac:dyDescent="0.2">
      <c r="G4" s="51" t="s">
        <v>60</v>
      </c>
      <c r="H4" s="51"/>
      <c r="I4" s="51"/>
      <c r="J4" s="51"/>
      <c r="K4" s="51"/>
    </row>
    <row r="5" spans="1:12" ht="26.25" customHeight="1" x14ac:dyDescent="0.2">
      <c r="A5" s="52" t="s">
        <v>58</v>
      </c>
      <c r="B5" s="52"/>
      <c r="C5" s="52"/>
      <c r="D5" s="52"/>
      <c r="E5" s="53"/>
      <c r="F5" s="53"/>
      <c r="G5" s="53"/>
      <c r="H5" s="54"/>
      <c r="I5" s="54"/>
      <c r="J5" s="54"/>
      <c r="K5" s="54"/>
    </row>
    <row r="6" spans="1:12" ht="18" customHeight="1" x14ac:dyDescent="0.2">
      <c r="G6" s="4"/>
    </row>
    <row r="7" spans="1:12" ht="27.75" customHeight="1" x14ac:dyDescent="0.2">
      <c r="A7" s="49" t="s">
        <v>0</v>
      </c>
      <c r="B7" s="49" t="s">
        <v>1</v>
      </c>
      <c r="C7" s="49" t="s">
        <v>2</v>
      </c>
      <c r="D7" s="49" t="s">
        <v>3</v>
      </c>
      <c r="E7" s="45" t="s">
        <v>4</v>
      </c>
      <c r="F7" s="45" t="s">
        <v>5</v>
      </c>
      <c r="G7" s="46" t="s">
        <v>50</v>
      </c>
      <c r="H7" s="47"/>
      <c r="I7" s="6" t="s">
        <v>6</v>
      </c>
      <c r="J7" s="48" t="s">
        <v>59</v>
      </c>
      <c r="K7" s="48" t="s">
        <v>7</v>
      </c>
    </row>
    <row r="8" spans="1:12" ht="20.25" customHeight="1" x14ac:dyDescent="0.2">
      <c r="A8" s="49"/>
      <c r="B8" s="49"/>
      <c r="C8" s="49"/>
      <c r="D8" s="49"/>
      <c r="E8" s="45"/>
      <c r="F8" s="45"/>
      <c r="G8" s="7" t="s">
        <v>8</v>
      </c>
      <c r="H8" s="7" t="s">
        <v>9</v>
      </c>
      <c r="I8" s="8" t="s">
        <v>10</v>
      </c>
      <c r="J8" s="48"/>
      <c r="K8" s="48" t="s">
        <v>11</v>
      </c>
    </row>
    <row r="9" spans="1:12" x14ac:dyDescent="0.2">
      <c r="A9" s="9">
        <v>1</v>
      </c>
      <c r="B9" s="9"/>
      <c r="C9" s="10">
        <v>2</v>
      </c>
      <c r="D9" s="10">
        <v>3</v>
      </c>
      <c r="E9" s="10"/>
      <c r="F9" s="10"/>
      <c r="G9" s="11" t="s">
        <v>53</v>
      </c>
      <c r="H9" s="11">
        <v>5</v>
      </c>
      <c r="I9" s="12"/>
      <c r="J9" s="11">
        <v>6</v>
      </c>
      <c r="K9" s="11">
        <v>7</v>
      </c>
    </row>
    <row r="10" spans="1:12" s="18" customFormat="1" ht="15.75" customHeight="1" x14ac:dyDescent="0.2">
      <c r="A10" s="13" t="s">
        <v>12</v>
      </c>
      <c r="B10" s="14"/>
      <c r="C10" s="15" t="s">
        <v>13</v>
      </c>
      <c r="D10" s="15" t="s">
        <v>14</v>
      </c>
      <c r="E10" s="15" t="s">
        <v>15</v>
      </c>
      <c r="F10" s="15" t="s">
        <v>16</v>
      </c>
      <c r="G10" s="16">
        <f>G11+G12+G14+G13+G15</f>
        <v>3496.6</v>
      </c>
      <c r="H10" s="16">
        <f>H11+H12+H14+H13+H15</f>
        <v>3494.6</v>
      </c>
      <c r="I10" s="16" t="e">
        <f>I11+#REF!+I12+I14+#REF!+#REF!+#REF!+#REF!+I13</f>
        <v>#REF!</v>
      </c>
      <c r="J10" s="16">
        <f>J11+J12+J14+J13+J15</f>
        <v>2257.1000000000004</v>
      </c>
      <c r="K10" s="17">
        <f t="shared" ref="K10:K26" si="0">J10/H10*100</f>
        <v>64.588221827963153</v>
      </c>
    </row>
    <row r="11" spans="1:12" ht="26.25" customHeight="1" x14ac:dyDescent="0.2">
      <c r="A11" s="19" t="s">
        <v>17</v>
      </c>
      <c r="B11" s="20"/>
      <c r="C11" s="21" t="s">
        <v>13</v>
      </c>
      <c r="D11" s="21" t="s">
        <v>18</v>
      </c>
      <c r="E11" s="21" t="s">
        <v>15</v>
      </c>
      <c r="F11" s="21" t="s">
        <v>16</v>
      </c>
      <c r="G11" s="22">
        <v>898</v>
      </c>
      <c r="H11" s="22">
        <v>898</v>
      </c>
      <c r="I11" s="22"/>
      <c r="J11" s="22">
        <v>605.1</v>
      </c>
      <c r="K11" s="23">
        <f t="shared" si="0"/>
        <v>67.383073496659236</v>
      </c>
    </row>
    <row r="12" spans="1:12" ht="39" customHeight="1" x14ac:dyDescent="0.2">
      <c r="A12" s="19" t="s">
        <v>20</v>
      </c>
      <c r="B12" s="20"/>
      <c r="C12" s="21" t="s">
        <v>13</v>
      </c>
      <c r="D12" s="21" t="s">
        <v>21</v>
      </c>
      <c r="E12" s="21" t="s">
        <v>15</v>
      </c>
      <c r="F12" s="21" t="s">
        <v>16</v>
      </c>
      <c r="G12" s="22">
        <v>2516</v>
      </c>
      <c r="H12" s="22">
        <v>2514</v>
      </c>
      <c r="I12" s="22"/>
      <c r="J12" s="22">
        <v>1618.2</v>
      </c>
      <c r="K12" s="23">
        <f t="shared" si="0"/>
        <v>64.367541766109781</v>
      </c>
      <c r="L12" s="24"/>
    </row>
    <row r="13" spans="1:12" ht="13.5" hidden="1" customHeight="1" x14ac:dyDescent="0.2">
      <c r="A13" s="19" t="s">
        <v>22</v>
      </c>
      <c r="B13" s="20"/>
      <c r="C13" s="21" t="s">
        <v>13</v>
      </c>
      <c r="D13" s="21" t="s">
        <v>23</v>
      </c>
      <c r="E13" s="21"/>
      <c r="F13" s="21"/>
      <c r="G13" s="22"/>
      <c r="H13" s="22"/>
      <c r="I13" s="22"/>
      <c r="J13" s="22"/>
      <c r="K13" s="23" t="e">
        <f t="shared" si="0"/>
        <v>#DIV/0!</v>
      </c>
    </row>
    <row r="14" spans="1:12" ht="36" x14ac:dyDescent="0.2">
      <c r="A14" s="19" t="s">
        <v>24</v>
      </c>
      <c r="B14" s="20"/>
      <c r="C14" s="21" t="s">
        <v>13</v>
      </c>
      <c r="D14" s="21" t="s">
        <v>25</v>
      </c>
      <c r="E14" s="21" t="s">
        <v>15</v>
      </c>
      <c r="F14" s="21" t="s">
        <v>16</v>
      </c>
      <c r="G14" s="22">
        <v>67.599999999999994</v>
      </c>
      <c r="H14" s="22">
        <v>67.599999999999994</v>
      </c>
      <c r="I14" s="22"/>
      <c r="J14" s="22">
        <v>33.799999999999997</v>
      </c>
      <c r="K14" s="23">
        <f t="shared" si="0"/>
        <v>50</v>
      </c>
    </row>
    <row r="15" spans="1:12" ht="18" customHeight="1" x14ac:dyDescent="0.2">
      <c r="A15" s="19" t="s">
        <v>51</v>
      </c>
      <c r="B15" s="20"/>
      <c r="C15" s="21" t="s">
        <v>13</v>
      </c>
      <c r="D15" s="21" t="s">
        <v>52</v>
      </c>
      <c r="E15" s="21"/>
      <c r="F15" s="21"/>
      <c r="G15" s="22">
        <v>15</v>
      </c>
      <c r="H15" s="22">
        <v>15</v>
      </c>
      <c r="I15" s="22"/>
      <c r="J15" s="22"/>
      <c r="K15" s="23">
        <f t="shared" si="0"/>
        <v>0</v>
      </c>
    </row>
    <row r="16" spans="1:12" ht="16.5" customHeight="1" x14ac:dyDescent="0.2">
      <c r="A16" s="25" t="s">
        <v>26</v>
      </c>
      <c r="B16" s="26"/>
      <c r="C16" s="27" t="s">
        <v>18</v>
      </c>
      <c r="D16" s="27" t="s">
        <v>14</v>
      </c>
      <c r="E16" s="27"/>
      <c r="F16" s="27"/>
      <c r="G16" s="28">
        <f>G17</f>
        <v>190.1</v>
      </c>
      <c r="H16" s="28">
        <f>H17</f>
        <v>193.1</v>
      </c>
      <c r="I16" s="28">
        <f>I17</f>
        <v>0</v>
      </c>
      <c r="J16" s="28">
        <f>J17</f>
        <v>122.1</v>
      </c>
      <c r="K16" s="29">
        <f t="shared" si="0"/>
        <v>63.23148627654065</v>
      </c>
    </row>
    <row r="17" spans="1:13" ht="16.5" customHeight="1" x14ac:dyDescent="0.2">
      <c r="A17" s="19" t="s">
        <v>27</v>
      </c>
      <c r="B17" s="20"/>
      <c r="C17" s="21" t="s">
        <v>18</v>
      </c>
      <c r="D17" s="21" t="s">
        <v>19</v>
      </c>
      <c r="E17" s="21"/>
      <c r="F17" s="21"/>
      <c r="G17" s="22">
        <v>190.1</v>
      </c>
      <c r="H17" s="22">
        <v>193.1</v>
      </c>
      <c r="I17" s="22"/>
      <c r="J17" s="22">
        <v>122.1</v>
      </c>
      <c r="K17" s="23">
        <f t="shared" si="0"/>
        <v>63.23148627654065</v>
      </c>
    </row>
    <row r="18" spans="1:13" ht="15.75" customHeight="1" x14ac:dyDescent="0.2">
      <c r="A18" s="13" t="s">
        <v>29</v>
      </c>
      <c r="B18" s="14"/>
      <c r="C18" s="15" t="s">
        <v>21</v>
      </c>
      <c r="D18" s="15" t="s">
        <v>14</v>
      </c>
      <c r="E18" s="15" t="s">
        <v>15</v>
      </c>
      <c r="F18" s="15" t="s">
        <v>16</v>
      </c>
      <c r="G18" s="16">
        <f>G20+G21</f>
        <v>0</v>
      </c>
      <c r="H18" s="16">
        <f>H20+H21</f>
        <v>1100</v>
      </c>
      <c r="I18" s="16" t="e">
        <f>I20+#REF!+I21+#REF!</f>
        <v>#REF!</v>
      </c>
      <c r="J18" s="16">
        <f>J20+J21</f>
        <v>941.6</v>
      </c>
      <c r="K18" s="17">
        <f t="shared" si="0"/>
        <v>85.6</v>
      </c>
      <c r="L18" s="24"/>
      <c r="M18" s="30"/>
    </row>
    <row r="19" spans="1:13" ht="12.75" hidden="1" x14ac:dyDescent="0.2">
      <c r="A19" s="31" t="s">
        <v>30</v>
      </c>
      <c r="B19" s="14"/>
      <c r="C19" s="32" t="s">
        <v>21</v>
      </c>
      <c r="D19" s="32" t="s">
        <v>13</v>
      </c>
      <c r="E19" s="15"/>
      <c r="F19" s="15"/>
      <c r="G19" s="33">
        <v>0</v>
      </c>
      <c r="H19" s="33">
        <v>0</v>
      </c>
      <c r="I19" s="33"/>
      <c r="J19" s="33">
        <v>0</v>
      </c>
      <c r="K19" s="23" t="e">
        <f t="shared" si="0"/>
        <v>#DIV/0!</v>
      </c>
      <c r="L19" s="24"/>
      <c r="M19" s="30"/>
    </row>
    <row r="20" spans="1:13" ht="14.25" hidden="1" customHeight="1" x14ac:dyDescent="0.2">
      <c r="A20" s="19" t="s">
        <v>31</v>
      </c>
      <c r="B20" s="20"/>
      <c r="C20" s="21" t="s">
        <v>21</v>
      </c>
      <c r="D20" s="21" t="s">
        <v>18</v>
      </c>
      <c r="E20" s="21" t="s">
        <v>15</v>
      </c>
      <c r="F20" s="21" t="s">
        <v>16</v>
      </c>
      <c r="G20" s="22"/>
      <c r="H20" s="22"/>
      <c r="I20" s="22"/>
      <c r="J20" s="22"/>
      <c r="K20" s="23" t="e">
        <f t="shared" si="0"/>
        <v>#DIV/0!</v>
      </c>
      <c r="L20" s="24"/>
    </row>
    <row r="21" spans="1:13" ht="15" customHeight="1" x14ac:dyDescent="0.2">
      <c r="A21" s="19" t="s">
        <v>33</v>
      </c>
      <c r="B21" s="20"/>
      <c r="C21" s="21" t="s">
        <v>21</v>
      </c>
      <c r="D21" s="21" t="s">
        <v>28</v>
      </c>
      <c r="E21" s="21" t="s">
        <v>15</v>
      </c>
      <c r="F21" s="21" t="s">
        <v>16</v>
      </c>
      <c r="G21" s="22"/>
      <c r="H21" s="22">
        <v>1100</v>
      </c>
      <c r="I21" s="22"/>
      <c r="J21" s="22">
        <v>941.6</v>
      </c>
      <c r="K21" s="23">
        <f t="shared" si="0"/>
        <v>85.6</v>
      </c>
      <c r="L21" s="24"/>
    </row>
    <row r="22" spans="1:13" ht="15.75" customHeight="1" x14ac:dyDescent="0.2">
      <c r="A22" s="13" t="s">
        <v>34</v>
      </c>
      <c r="B22" s="14"/>
      <c r="C22" s="15" t="s">
        <v>23</v>
      </c>
      <c r="D22" s="15" t="s">
        <v>14</v>
      </c>
      <c r="E22" s="15" t="s">
        <v>15</v>
      </c>
      <c r="F22" s="15" t="s">
        <v>16</v>
      </c>
      <c r="G22" s="16">
        <f>G23+G24+G25+G26</f>
        <v>505.3</v>
      </c>
      <c r="H22" s="16">
        <f>H23+H24+H25+H26</f>
        <v>698</v>
      </c>
      <c r="I22" s="16" t="e">
        <f>#REF!+I23+I24+I25</f>
        <v>#REF!</v>
      </c>
      <c r="J22" s="16">
        <f>J23+J24+J25+J26</f>
        <v>428.5</v>
      </c>
      <c r="K22" s="17">
        <f t="shared" si="0"/>
        <v>61.38968481375359</v>
      </c>
      <c r="L22" s="24"/>
      <c r="M22" s="30"/>
    </row>
    <row r="23" spans="1:13" ht="15" customHeight="1" x14ac:dyDescent="0.2">
      <c r="A23" s="19" t="s">
        <v>35</v>
      </c>
      <c r="B23" s="20"/>
      <c r="C23" s="21" t="s">
        <v>23</v>
      </c>
      <c r="D23" s="21" t="s">
        <v>18</v>
      </c>
      <c r="E23" s="21" t="s">
        <v>15</v>
      </c>
      <c r="F23" s="21" t="s">
        <v>16</v>
      </c>
      <c r="G23" s="22"/>
      <c r="H23" s="22">
        <v>75</v>
      </c>
      <c r="I23" s="22"/>
      <c r="J23" s="22">
        <v>75</v>
      </c>
      <c r="K23" s="23"/>
      <c r="L23" s="24"/>
    </row>
    <row r="24" spans="1:13" ht="15" hidden="1" customHeight="1" x14ac:dyDescent="0.2">
      <c r="A24" s="35" t="s">
        <v>36</v>
      </c>
      <c r="B24" s="21"/>
      <c r="C24" s="21" t="s">
        <v>23</v>
      </c>
      <c r="D24" s="21" t="s">
        <v>19</v>
      </c>
      <c r="E24" s="21" t="s">
        <v>15</v>
      </c>
      <c r="F24" s="21" t="s">
        <v>16</v>
      </c>
      <c r="G24" s="22"/>
      <c r="H24" s="22"/>
      <c r="I24" s="22"/>
      <c r="J24" s="22"/>
      <c r="K24" s="23" t="e">
        <f t="shared" si="0"/>
        <v>#DIV/0!</v>
      </c>
      <c r="L24" s="24"/>
    </row>
    <row r="25" spans="1:13" hidden="1" x14ac:dyDescent="0.2">
      <c r="A25" s="19" t="s">
        <v>37</v>
      </c>
      <c r="B25" s="21"/>
      <c r="C25" s="21" t="s">
        <v>23</v>
      </c>
      <c r="D25" s="21" t="s">
        <v>23</v>
      </c>
      <c r="E25" s="21" t="s">
        <v>15</v>
      </c>
      <c r="F25" s="21" t="s">
        <v>16</v>
      </c>
      <c r="G25" s="22"/>
      <c r="H25" s="22"/>
      <c r="I25" s="22"/>
      <c r="J25" s="22"/>
      <c r="K25" s="23"/>
      <c r="L25" s="24"/>
    </row>
    <row r="26" spans="1:13" x14ac:dyDescent="0.2">
      <c r="A26" s="19" t="s">
        <v>36</v>
      </c>
      <c r="B26" s="21"/>
      <c r="C26" s="21" t="s">
        <v>23</v>
      </c>
      <c r="D26" s="21" t="s">
        <v>19</v>
      </c>
      <c r="E26" s="21"/>
      <c r="F26" s="21"/>
      <c r="G26" s="22">
        <v>505.3</v>
      </c>
      <c r="H26" s="22">
        <v>623</v>
      </c>
      <c r="I26" s="22"/>
      <c r="J26" s="22">
        <v>353.5</v>
      </c>
      <c r="K26" s="23">
        <f t="shared" si="0"/>
        <v>56.741573033707873</v>
      </c>
      <c r="L26" s="24"/>
    </row>
    <row r="27" spans="1:13" ht="15.75" hidden="1" customHeight="1" x14ac:dyDescent="0.2">
      <c r="A27" s="13" t="s">
        <v>38</v>
      </c>
      <c r="B27" s="15"/>
      <c r="C27" s="15" t="s">
        <v>28</v>
      </c>
      <c r="D27" s="15" t="s">
        <v>14</v>
      </c>
      <c r="E27" s="15" t="s">
        <v>15</v>
      </c>
      <c r="F27" s="15" t="s">
        <v>16</v>
      </c>
      <c r="G27" s="16">
        <f>G28+G29+G30+G31+G32+G33</f>
        <v>0</v>
      </c>
      <c r="H27" s="16">
        <f>H28+H29+H30+H31+H32+H33</f>
        <v>0</v>
      </c>
      <c r="I27" s="16">
        <f>I28+I29+I30+I31+I32+I33</f>
        <v>0</v>
      </c>
      <c r="J27" s="16">
        <f>J28+J29+J30+J31+J32+J33</f>
        <v>0</v>
      </c>
      <c r="K27" s="17" t="e">
        <f t="shared" ref="K27:K36" si="1">J27/H27*100</f>
        <v>#DIV/0!</v>
      </c>
      <c r="L27" s="24"/>
      <c r="M27" s="30"/>
    </row>
    <row r="28" spans="1:13" ht="16.5" hidden="1" customHeight="1" x14ac:dyDescent="0.2">
      <c r="A28" s="19" t="s">
        <v>39</v>
      </c>
      <c r="B28" s="21"/>
      <c r="C28" s="21" t="s">
        <v>28</v>
      </c>
      <c r="D28" s="21" t="s">
        <v>13</v>
      </c>
      <c r="E28" s="21" t="s">
        <v>15</v>
      </c>
      <c r="F28" s="21" t="s">
        <v>16</v>
      </c>
      <c r="G28" s="22"/>
      <c r="H28" s="22"/>
      <c r="I28" s="22"/>
      <c r="J28" s="22"/>
      <c r="K28" s="23" t="e">
        <f t="shared" si="1"/>
        <v>#DIV/0!</v>
      </c>
    </row>
    <row r="29" spans="1:13" ht="16.5" hidden="1" customHeight="1" x14ac:dyDescent="0.2">
      <c r="A29" s="19" t="s">
        <v>40</v>
      </c>
      <c r="B29" s="21"/>
      <c r="C29" s="21" t="s">
        <v>28</v>
      </c>
      <c r="D29" s="21" t="s">
        <v>18</v>
      </c>
      <c r="E29" s="21" t="s">
        <v>15</v>
      </c>
      <c r="F29" s="21" t="s">
        <v>16</v>
      </c>
      <c r="G29" s="22"/>
      <c r="H29" s="22"/>
      <c r="I29" s="22"/>
      <c r="J29" s="22"/>
      <c r="K29" s="23" t="e">
        <f t="shared" si="1"/>
        <v>#DIV/0!</v>
      </c>
    </row>
    <row r="30" spans="1:13" ht="16.5" hidden="1" customHeight="1" x14ac:dyDescent="0.2">
      <c r="A30" s="19" t="s">
        <v>41</v>
      </c>
      <c r="B30" s="20"/>
      <c r="C30" s="21" t="s">
        <v>42</v>
      </c>
      <c r="D30" s="21" t="s">
        <v>19</v>
      </c>
      <c r="E30" s="21" t="s">
        <v>43</v>
      </c>
      <c r="F30" s="21" t="s">
        <v>16</v>
      </c>
      <c r="G30" s="22"/>
      <c r="H30" s="22"/>
      <c r="I30" s="22"/>
      <c r="J30" s="22"/>
      <c r="K30" s="23" t="e">
        <f t="shared" si="1"/>
        <v>#DIV/0!</v>
      </c>
    </row>
    <row r="31" spans="1:13" ht="16.5" hidden="1" customHeight="1" x14ac:dyDescent="0.2">
      <c r="A31" s="19" t="s">
        <v>44</v>
      </c>
      <c r="B31" s="21"/>
      <c r="C31" s="21" t="s">
        <v>28</v>
      </c>
      <c r="D31" s="21" t="s">
        <v>21</v>
      </c>
      <c r="E31" s="21" t="s">
        <v>15</v>
      </c>
      <c r="F31" s="21" t="s">
        <v>16</v>
      </c>
      <c r="G31" s="22"/>
      <c r="H31" s="22"/>
      <c r="I31" s="22"/>
      <c r="J31" s="22"/>
      <c r="K31" s="23" t="e">
        <f t="shared" si="1"/>
        <v>#DIV/0!</v>
      </c>
    </row>
    <row r="32" spans="1:13" ht="16.5" hidden="1" customHeight="1" x14ac:dyDescent="0.2">
      <c r="A32" s="19" t="s">
        <v>45</v>
      </c>
      <c r="B32" s="21"/>
      <c r="C32" s="21" t="s">
        <v>28</v>
      </c>
      <c r="D32" s="21" t="s">
        <v>32</v>
      </c>
      <c r="E32" s="21" t="s">
        <v>15</v>
      </c>
      <c r="F32" s="21" t="s">
        <v>16</v>
      </c>
      <c r="G32" s="22"/>
      <c r="H32" s="22"/>
      <c r="I32" s="22"/>
      <c r="J32" s="22"/>
      <c r="K32" s="23" t="e">
        <f t="shared" si="1"/>
        <v>#DIV/0!</v>
      </c>
    </row>
    <row r="33" spans="1:13" ht="17.25" hidden="1" customHeight="1" x14ac:dyDescent="0.2">
      <c r="A33" s="19" t="s">
        <v>46</v>
      </c>
      <c r="B33" s="21"/>
      <c r="C33" s="21" t="s">
        <v>28</v>
      </c>
      <c r="D33" s="21" t="s">
        <v>28</v>
      </c>
      <c r="E33" s="21" t="s">
        <v>15</v>
      </c>
      <c r="F33" s="21" t="s">
        <v>16</v>
      </c>
      <c r="G33" s="22"/>
      <c r="H33" s="22"/>
      <c r="I33" s="22"/>
      <c r="J33" s="22"/>
      <c r="K33" s="23" t="e">
        <f t="shared" si="1"/>
        <v>#DIV/0!</v>
      </c>
    </row>
    <row r="34" spans="1:13" ht="17.25" customHeight="1" x14ac:dyDescent="0.2">
      <c r="A34" s="25" t="s">
        <v>55</v>
      </c>
      <c r="B34" s="27"/>
      <c r="C34" s="27" t="s">
        <v>56</v>
      </c>
      <c r="D34" s="27" t="s">
        <v>56</v>
      </c>
      <c r="E34" s="27"/>
      <c r="F34" s="27"/>
      <c r="G34" s="28"/>
      <c r="H34" s="28">
        <v>105.9</v>
      </c>
      <c r="I34" s="28"/>
      <c r="J34" s="28">
        <v>105.9</v>
      </c>
      <c r="K34" s="29">
        <f t="shared" si="1"/>
        <v>100</v>
      </c>
    </row>
    <row r="35" spans="1:13" ht="17.25" customHeight="1" x14ac:dyDescent="0.2">
      <c r="A35" s="25" t="s">
        <v>57</v>
      </c>
      <c r="B35" s="27"/>
      <c r="C35" s="27" t="s">
        <v>32</v>
      </c>
      <c r="D35" s="27" t="s">
        <v>13</v>
      </c>
      <c r="E35" s="27"/>
      <c r="F35" s="27"/>
      <c r="G35" s="28"/>
      <c r="H35" s="28">
        <v>26.2</v>
      </c>
      <c r="I35" s="28"/>
      <c r="J35" s="28">
        <v>26.2</v>
      </c>
      <c r="K35" s="29">
        <f t="shared" si="1"/>
        <v>100</v>
      </c>
    </row>
    <row r="36" spans="1:13" s="24" customFormat="1" ht="26.25" customHeight="1" x14ac:dyDescent="0.2">
      <c r="A36" s="37" t="s">
        <v>47</v>
      </c>
      <c r="B36" s="38"/>
      <c r="C36" s="39"/>
      <c r="D36" s="37"/>
      <c r="E36" s="37"/>
      <c r="F36" s="37"/>
      <c r="G36" s="28">
        <f>G10+G16+G18+G22+G27</f>
        <v>4192</v>
      </c>
      <c r="H36" s="28">
        <f>H22+H18+H16+H10+H34+H35</f>
        <v>5617.7999999999993</v>
      </c>
      <c r="I36" s="28" t="e">
        <f>I10+I16+#REF!+I18+I22+#REF!+#REF!+#REF!+I27+#REF!+#REF!+#REF!+#REF!</f>
        <v>#REF!</v>
      </c>
      <c r="J36" s="28">
        <f>J22+J18+J16+J10+J34+J35</f>
        <v>3881.4</v>
      </c>
      <c r="K36" s="29">
        <f t="shared" si="1"/>
        <v>69.091103278863613</v>
      </c>
      <c r="L36" s="40"/>
      <c r="M36" s="30"/>
    </row>
    <row r="37" spans="1:13" x14ac:dyDescent="0.2">
      <c r="H37" s="41"/>
      <c r="I37" s="41"/>
      <c r="J37" s="41"/>
      <c r="L37" s="42"/>
      <c r="M37" s="42"/>
    </row>
    <row r="38" spans="1:13" x14ac:dyDescent="0.2">
      <c r="G38" s="34"/>
      <c r="H38" s="43"/>
      <c r="J38" s="43"/>
      <c r="L38" s="44"/>
    </row>
    <row r="39" spans="1:13" x14ac:dyDescent="0.2">
      <c r="H39" s="36"/>
    </row>
  </sheetData>
  <mergeCells count="14">
    <mergeCell ref="G1:K1"/>
    <mergeCell ref="G2:K2"/>
    <mergeCell ref="G3:K3"/>
    <mergeCell ref="G4:K4"/>
    <mergeCell ref="A5:K5"/>
    <mergeCell ref="F7:F8"/>
    <mergeCell ref="G7:H7"/>
    <mergeCell ref="J7:J8"/>
    <mergeCell ref="K7:K8"/>
    <mergeCell ref="A7:A8"/>
    <mergeCell ref="B7:B8"/>
    <mergeCell ref="C7:C8"/>
    <mergeCell ref="D7:D8"/>
    <mergeCell ref="E7:E8"/>
  </mergeCells>
  <pageMargins left="0.82" right="0.18" top="0.35" bottom="0.25" header="0.22" footer="0.2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 на 01.04.2015</vt:lpstr>
      <vt:lpstr>'расх на 01.04.2015'!Область_печати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Хозмино</cp:lastModifiedBy>
  <cp:lastPrinted>2023-11-30T06:55:59Z</cp:lastPrinted>
  <dcterms:created xsi:type="dcterms:W3CDTF">2015-04-22T11:29:50Z</dcterms:created>
  <dcterms:modified xsi:type="dcterms:W3CDTF">2023-11-30T06:56:05Z</dcterms:modified>
</cp:coreProperties>
</file>